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водный отчет" sheetId="1" r:id="rId1"/>
  </sheets>
  <definedNames>
    <definedName name="_xlnm.Print_Titles_1">#REF!</definedName>
    <definedName name="Excel_BuiltIn_Print_Titles_1_1">#REF!</definedName>
  </definedNames>
  <calcPr fullCalcOnLoad="1"/>
</workbook>
</file>

<file path=xl/sharedStrings.xml><?xml version="1.0" encoding="utf-8"?>
<sst xmlns="http://schemas.openxmlformats.org/spreadsheetml/2006/main" count="65" uniqueCount="55">
  <si>
    <t>N п/п</t>
  </si>
  <si>
    <t>Наименование программных мероприятий</t>
  </si>
  <si>
    <t>Объемы финансирования, тыс. рублей</t>
  </si>
  <si>
    <t>Уровень освоения финансовых средств (%)</t>
  </si>
  <si>
    <t>Наименование целевых показателей (индикаторов), определяющих результативность реализации мероприятий</t>
  </si>
  <si>
    <t>Планируемые значения целевых показателей</t>
  </si>
  <si>
    <t>Фактически достигнутые значения целевых показателей</t>
  </si>
  <si>
    <t>Уровень достижения (%)</t>
  </si>
  <si>
    <t>всего</t>
  </si>
  <si>
    <t>в том числе по источникам финансирования:</t>
  </si>
  <si>
    <t>федеральный бюджет</t>
  </si>
  <si>
    <t>областной бюджет</t>
  </si>
  <si>
    <t>местные бюджеты</t>
  </si>
  <si>
    <t>внебюджетные источники</t>
  </si>
  <si>
    <t>план</t>
  </si>
  <si>
    <t>факт</t>
  </si>
  <si>
    <t xml:space="preserve">Сводный отчет </t>
  </si>
  <si>
    <t>о ходе реализации муниципальных  программ</t>
  </si>
  <si>
    <t>ИТОГО:</t>
  </si>
  <si>
    <t>ПОДПРОГРАММА 1        «Управление муниципальными финансами»</t>
  </si>
  <si>
    <t>ПОДПРОГРАММА  3  «Обеспечение реализации    муниципальной программы»</t>
  </si>
  <si>
    <t>за 2023г.</t>
  </si>
  <si>
    <t>2023-2030 гг.</t>
  </si>
  <si>
    <t>Основное мероприятие 1. "Культурно - досуговая деятельность и развитие народного творчества."</t>
  </si>
  <si>
    <t>Основное мероприятие 2. «Развитие библиотечного дела»</t>
  </si>
  <si>
    <t>ПОДПРОГРАММА  1.  «Защита населения и территории от чрезвычайных ситуаций природного и техногенного характера,  пожарная безопасность»</t>
  </si>
  <si>
    <t>Основное мероприятие 1           «Обеспечение пожарной безопасности»</t>
  </si>
  <si>
    <t>Основное мероприятие 1 «Общеэкономические вопросы»</t>
  </si>
  <si>
    <t>Основное мероприятие 2 «Другие вопросы в области национальной экономики»</t>
  </si>
  <si>
    <t>Основное мероприятие 1   "Капитальный ремонт, текущий ремонт и содержание автомобильных дорог общего пользования местного значения"</t>
  </si>
  <si>
    <t>Основное мероприятие 1 "Благоустройство"</t>
  </si>
  <si>
    <t>Основное мероприятие 2  "Санитарно-эпидемиологическое благополучие"</t>
  </si>
  <si>
    <t>Основное мероприятие 3  «Другие вопросы в области жилищно-коммунального хозяйства»</t>
  </si>
  <si>
    <t>Основное мероприятие 4  «Коммунальное хозяйство"</t>
  </si>
  <si>
    <t>Основное мероприятие 5  «Жилищное хозяйство"</t>
  </si>
  <si>
    <t>Основное мероприятие 1  «Пенсионное обеспечение»</t>
  </si>
  <si>
    <t>Основное мероприятие 2  «Оказание мер социальной поддержки отдельным категориям граждан»</t>
  </si>
  <si>
    <t>Основное мероприятие 3.  «Другие общегосударственные вопросы»</t>
  </si>
  <si>
    <t>Основное мероприятие 4.  «Обслуживание муниципального долга»</t>
  </si>
  <si>
    <t>Срок реализации программы</t>
  </si>
  <si>
    <t xml:space="preserve">                      Озёрского сельского поселения Бутурлиновского муниципального района  Воронежской области  </t>
  </si>
  <si>
    <t>МУНИЦИПАЛЬНАЯ  ПРОГРАММА          «Сохранение и развитие культуры Озёрского  сельского поселения Бутурлиновского муниципального района Воронежской области»</t>
  </si>
  <si>
    <t>МУНИЦИПАЛЬНАЯ  ПРОГРАММА    «Социальное развитие  Озёрского сельского поселения Бутурлиновского муниципального  района Воронежской области»</t>
  </si>
  <si>
    <t>ПОДПРОГРАММА  2.  «Развитие национальной экономики Озёрского сельского поселения»</t>
  </si>
  <si>
    <t>ПОДПРОГРАММА  3. «Дорожное хозяйство Озёрского сельского поселения»</t>
  </si>
  <si>
    <t>ПОДПРОГРАММА  4. «Развитие жилищно-коммунального хозяйства Озёрского сельского поселения»</t>
  </si>
  <si>
    <t>ПОДПРОГРАММА  5. «Социальная политика Озёрского сельского поселения"</t>
  </si>
  <si>
    <t>МУНИЦИПАЛЬНАЯ  ПРОГРАММА    «Муниципальное управление Озёрского сельского поселения Бутурлиновского муниципального района Воронежской области»</t>
  </si>
  <si>
    <t>Основное мероприятие 1.  «Управление резервным фондом администрации Озёрского сельского поселения Бутурлиновского муниципального района  Воронежской области»</t>
  </si>
  <si>
    <t>Основное мероприятие 5.  «Иные межбюджетные трансферты Озёрского сельского поселения  по переданным полномочиям»</t>
  </si>
  <si>
    <t>ПОДПРОГРАММА 2  «Организация первичного воинского учета на территории Озёрского сельского поселения»</t>
  </si>
  <si>
    <t>Основное мероприятие 1.  «Первичный  воинский  учет  граждан, проживающих или пребывающих на территории Озёрского сельского поселения»</t>
  </si>
  <si>
    <t>ПОДПРОГРАММА 1. «Организация деятельности МКУК «Озёрский социально- культурный центр»».</t>
  </si>
  <si>
    <t>Основное мероприятие 2.  «Обеспечение проведения выборов в Озёрском сельском поселении»</t>
  </si>
  <si>
    <t>Основное мероприятие  «Финансовое обеспечение деятельности  администрации Озёрского сельского поселения Бутурлиновского муниципального района Воронежской области»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</si>
</sst>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"/>
  </numFmts>
  <fonts count="44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2" fontId="2" fillId="0" borderId="0">
      <alignment/>
      <protection/>
    </xf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32" borderId="0" xfId="33" applyFont="1" applyFill="1">
      <alignment/>
      <protection/>
    </xf>
    <xf numFmtId="0" fontId="4" fillId="32" borderId="0" xfId="33" applyFont="1" applyFill="1" applyAlignment="1">
      <alignment/>
      <protection/>
    </xf>
    <xf numFmtId="0" fontId="4" fillId="32" borderId="0" xfId="33" applyFont="1" applyFill="1">
      <alignment/>
      <protection/>
    </xf>
    <xf numFmtId="0" fontId="4" fillId="32" borderId="0" xfId="33" applyFont="1" applyFill="1" applyAlignment="1">
      <alignment horizontal="center" vertical="center"/>
      <protection/>
    </xf>
    <xf numFmtId="0" fontId="2" fillId="0" borderId="0" xfId="33">
      <alignment/>
      <protection/>
    </xf>
    <xf numFmtId="0" fontId="3" fillId="32" borderId="0" xfId="33" applyFont="1" applyFill="1" applyAlignment="1">
      <alignment horizontal="justify"/>
      <protection/>
    </xf>
    <xf numFmtId="0" fontId="3" fillId="32" borderId="10" xfId="33" applyFont="1" applyFill="1" applyBorder="1" applyAlignment="1">
      <alignment horizontal="center" vertical="top" wrapText="1"/>
      <protection/>
    </xf>
    <xf numFmtId="0" fontId="4" fillId="32" borderId="10" xfId="33" applyFont="1" applyFill="1" applyBorder="1" applyAlignment="1">
      <alignment vertical="top" wrapText="1"/>
      <protection/>
    </xf>
    <xf numFmtId="0" fontId="4" fillId="32" borderId="10" xfId="33" applyFont="1" applyFill="1" applyBorder="1" applyAlignment="1">
      <alignment horizontal="center" vertical="top" wrapText="1"/>
      <protection/>
    </xf>
    <xf numFmtId="0" fontId="4" fillId="32" borderId="10" xfId="33" applyFont="1" applyFill="1" applyBorder="1" applyAlignment="1">
      <alignment horizontal="center" vertical="center" wrapText="1"/>
      <protection/>
    </xf>
    <xf numFmtId="0" fontId="6" fillId="32" borderId="10" xfId="33" applyFont="1" applyFill="1" applyBorder="1" applyAlignment="1">
      <alignment vertical="top" wrapText="1"/>
      <protection/>
    </xf>
    <xf numFmtId="0" fontId="6" fillId="0" borderId="10" xfId="53" applyFont="1" applyBorder="1" applyAlignment="1">
      <alignment vertical="top" wrapText="1"/>
      <protection/>
    </xf>
    <xf numFmtId="0" fontId="2" fillId="0" borderId="0" xfId="33" applyFill="1">
      <alignment/>
      <protection/>
    </xf>
    <xf numFmtId="0" fontId="3" fillId="32" borderId="11" xfId="33" applyFont="1" applyFill="1" applyBorder="1" applyAlignment="1">
      <alignment horizontal="left" vertical="top" wrapText="1"/>
      <protection/>
    </xf>
    <xf numFmtId="0" fontId="4" fillId="32" borderId="11" xfId="33" applyFont="1" applyFill="1" applyBorder="1" applyAlignment="1">
      <alignment horizontal="center" vertical="top" wrapText="1"/>
      <protection/>
    </xf>
    <xf numFmtId="0" fontId="3" fillId="32" borderId="10" xfId="33" applyFont="1" applyFill="1" applyBorder="1" applyAlignment="1">
      <alignment vertical="top" wrapText="1"/>
      <protection/>
    </xf>
    <xf numFmtId="0" fontId="3" fillId="32" borderId="12" xfId="33" applyFont="1" applyFill="1" applyBorder="1" applyAlignment="1">
      <alignment horizontal="left" vertical="top" wrapText="1"/>
      <protection/>
    </xf>
    <xf numFmtId="0" fontId="4" fillId="32" borderId="12" xfId="33" applyFont="1" applyFill="1" applyBorder="1" applyAlignment="1">
      <alignment horizontal="center" vertical="top" wrapText="1"/>
      <protection/>
    </xf>
    <xf numFmtId="0" fontId="4" fillId="0" borderId="10" xfId="33" applyFont="1" applyFill="1" applyBorder="1" applyAlignment="1">
      <alignment vertical="top" wrapText="1"/>
      <protection/>
    </xf>
    <xf numFmtId="0" fontId="3" fillId="0" borderId="10" xfId="33" applyFont="1" applyFill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49" fontId="6" fillId="32" borderId="11" xfId="63" applyNumberFormat="1" applyFont="1" applyFill="1" applyBorder="1" applyAlignment="1">
      <alignment vertical="center" wrapText="1"/>
      <protection/>
    </xf>
    <xf numFmtId="49" fontId="6" fillId="32" borderId="12" xfId="63" applyNumberFormat="1" applyFont="1" applyFill="1" applyBorder="1" applyAlignment="1">
      <alignment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0" xfId="33" applyNumberFormat="1" applyFont="1" applyFill="1" applyBorder="1" applyAlignment="1">
      <alignment horizontal="center" vertical="center" wrapText="1"/>
      <protection/>
    </xf>
    <xf numFmtId="2" fontId="4" fillId="32" borderId="12" xfId="33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32" borderId="10" xfId="33" applyNumberFormat="1" applyFont="1" applyFill="1" applyBorder="1" applyAlignment="1">
      <alignment horizontal="center" vertical="center" wrapText="1"/>
      <protection/>
    </xf>
    <xf numFmtId="2" fontId="4" fillId="32" borderId="10" xfId="33" applyNumberFormat="1" applyFont="1" applyFill="1" applyBorder="1" applyAlignment="1">
      <alignment horizontal="center" vertical="top" wrapText="1"/>
      <protection/>
    </xf>
    <xf numFmtId="2" fontId="2" fillId="0" borderId="0" xfId="33" applyNumberFormat="1" applyFill="1">
      <alignment/>
      <protection/>
    </xf>
    <xf numFmtId="2" fontId="4" fillId="0" borderId="10" xfId="33" applyNumberFormat="1" applyFont="1" applyFill="1" applyBorder="1" applyAlignment="1">
      <alignment horizontal="center" vertical="center" wrapText="1"/>
      <protection/>
    </xf>
    <xf numFmtId="2" fontId="7" fillId="32" borderId="10" xfId="65" applyNumberFormat="1" applyFont="1" applyFill="1" applyBorder="1" applyAlignment="1">
      <alignment horizontal="left" vertical="center" wrapText="1"/>
      <protection/>
    </xf>
    <xf numFmtId="2" fontId="7" fillId="32" borderId="10" xfId="66" applyNumberFormat="1" applyFont="1" applyFill="1" applyBorder="1" applyAlignment="1">
      <alignment horizontal="center" vertical="center" wrapText="1"/>
      <protection/>
    </xf>
    <xf numFmtId="2" fontId="8" fillId="32" borderId="10" xfId="33" applyNumberFormat="1" applyFont="1" applyFill="1" applyBorder="1" applyAlignment="1">
      <alignment wrapText="1"/>
      <protection/>
    </xf>
    <xf numFmtId="2" fontId="8" fillId="32" borderId="10" xfId="33" applyNumberFormat="1" applyFont="1" applyFill="1" applyBorder="1">
      <alignment/>
      <protection/>
    </xf>
    <xf numFmtId="2" fontId="4" fillId="0" borderId="10" xfId="33" applyNumberFormat="1" applyFont="1" applyFill="1" applyBorder="1" applyAlignment="1">
      <alignment horizontal="center" vertical="top" wrapText="1"/>
      <protection/>
    </xf>
    <xf numFmtId="2" fontId="7" fillId="0" borderId="10" xfId="65" applyNumberFormat="1" applyFont="1" applyFill="1" applyBorder="1" applyAlignment="1">
      <alignment horizontal="left" vertical="center" wrapText="1"/>
      <protection/>
    </xf>
    <xf numFmtId="2" fontId="7" fillId="0" borderId="10" xfId="66" applyNumberFormat="1" applyFont="1" applyFill="1" applyBorder="1" applyAlignment="1">
      <alignment horizontal="center" vertical="center" wrapText="1"/>
      <protection/>
    </xf>
    <xf numFmtId="2" fontId="8" fillId="0" borderId="10" xfId="33" applyNumberFormat="1" applyFont="1" applyFill="1" applyBorder="1">
      <alignment/>
      <protection/>
    </xf>
    <xf numFmtId="2" fontId="4" fillId="0" borderId="10" xfId="33" applyNumberFormat="1" applyFont="1" applyFill="1" applyBorder="1" applyAlignment="1">
      <alignment vertical="top" wrapText="1"/>
      <protection/>
    </xf>
    <xf numFmtId="2" fontId="8" fillId="0" borderId="0" xfId="33" applyNumberFormat="1" applyFont="1" applyFill="1">
      <alignment/>
      <protection/>
    </xf>
    <xf numFmtId="2" fontId="7" fillId="0" borderId="10" xfId="53" applyNumberFormat="1" applyFont="1" applyFill="1" applyBorder="1" applyAlignment="1">
      <alignment horizontal="center" wrapText="1"/>
      <protection/>
    </xf>
    <xf numFmtId="2" fontId="4" fillId="32" borderId="10" xfId="33" applyNumberFormat="1" applyFont="1" applyFill="1" applyBorder="1" applyAlignment="1">
      <alignment vertical="top" wrapText="1"/>
      <protection/>
    </xf>
    <xf numFmtId="2" fontId="4" fillId="33" borderId="12" xfId="33" applyNumberFormat="1" applyFont="1" applyFill="1" applyBorder="1" applyAlignment="1">
      <alignment horizontal="center" vertical="center" wrapText="1"/>
      <protection/>
    </xf>
    <xf numFmtId="2" fontId="8" fillId="32" borderId="12" xfId="33" applyNumberFormat="1" applyFont="1" applyFill="1" applyBorder="1" applyAlignment="1">
      <alignment wrapText="1"/>
      <protection/>
    </xf>
    <xf numFmtId="2" fontId="8" fillId="32" borderId="12" xfId="33" applyNumberFormat="1" applyFont="1" applyFill="1" applyBorder="1">
      <alignment/>
      <protection/>
    </xf>
    <xf numFmtId="2" fontId="4" fillId="0" borderId="13" xfId="33" applyNumberFormat="1" applyFont="1" applyFill="1" applyBorder="1" applyAlignment="1">
      <alignment vertical="top" wrapText="1"/>
      <protection/>
    </xf>
    <xf numFmtId="2" fontId="4" fillId="0" borderId="14" xfId="33" applyNumberFormat="1" applyFont="1" applyFill="1" applyBorder="1" applyAlignment="1">
      <alignment vertical="top" wrapText="1"/>
      <protection/>
    </xf>
    <xf numFmtId="2" fontId="4" fillId="0" borderId="11" xfId="33" applyNumberFormat="1" applyFont="1" applyFill="1" applyBorder="1" applyAlignment="1">
      <alignment vertical="top" wrapText="1"/>
      <protection/>
    </xf>
    <xf numFmtId="2" fontId="8" fillId="0" borderId="15" xfId="33" applyNumberFormat="1" applyFont="1" applyFill="1" applyBorder="1">
      <alignment/>
      <protection/>
    </xf>
    <xf numFmtId="2" fontId="6" fillId="32" borderId="11" xfId="63" applyNumberFormat="1" applyFont="1" applyFill="1" applyBorder="1" applyAlignment="1">
      <alignment vertical="center" wrapText="1"/>
      <protection/>
    </xf>
    <xf numFmtId="2" fontId="4" fillId="34" borderId="10" xfId="33" applyNumberFormat="1" applyFont="1" applyFill="1" applyBorder="1" applyAlignment="1">
      <alignment horizontal="center" vertical="center" wrapText="1"/>
      <protection/>
    </xf>
    <xf numFmtId="0" fontId="10" fillId="32" borderId="10" xfId="33" applyFont="1" applyFill="1" applyBorder="1" applyAlignment="1">
      <alignment vertical="top" wrapText="1"/>
      <protection/>
    </xf>
    <xf numFmtId="2" fontId="4" fillId="35" borderId="10" xfId="33" applyNumberFormat="1" applyFont="1" applyFill="1" applyBorder="1" applyAlignment="1">
      <alignment horizontal="center" vertical="center" wrapText="1"/>
      <protection/>
    </xf>
    <xf numFmtId="0" fontId="4" fillId="32" borderId="10" xfId="33" applyFont="1" applyFill="1" applyBorder="1" applyAlignment="1">
      <alignment horizontal="center" wrapText="1"/>
      <protection/>
    </xf>
    <xf numFmtId="2" fontId="8" fillId="0" borderId="12" xfId="33" applyNumberFormat="1" applyFont="1" applyFill="1" applyBorder="1">
      <alignment/>
      <protection/>
    </xf>
    <xf numFmtId="0" fontId="5" fillId="32" borderId="0" xfId="33" applyFont="1" applyFill="1" applyBorder="1" applyAlignment="1">
      <alignment horizontal="center"/>
      <protection/>
    </xf>
    <xf numFmtId="0" fontId="4" fillId="32" borderId="10" xfId="33" applyFont="1" applyFill="1" applyBorder="1" applyAlignment="1">
      <alignment horizontal="center" vertical="center" wrapText="1"/>
      <protection/>
    </xf>
    <xf numFmtId="0" fontId="4" fillId="32" borderId="10" xfId="33" applyFont="1" applyFill="1" applyBorder="1" applyAlignment="1">
      <alignment horizontal="center" vertical="top" wrapText="1"/>
      <protection/>
    </xf>
    <xf numFmtId="0" fontId="3" fillId="32" borderId="10" xfId="33" applyFont="1" applyFill="1" applyBorder="1" applyAlignment="1">
      <alignment horizontal="center" vertical="center" wrapText="1"/>
      <protection/>
    </xf>
    <xf numFmtId="0" fontId="4" fillId="32" borderId="11" xfId="33" applyFont="1" applyFill="1" applyBorder="1" applyAlignment="1">
      <alignment horizontal="center" vertical="center" wrapText="1"/>
      <protection/>
    </xf>
    <xf numFmtId="0" fontId="4" fillId="32" borderId="16" xfId="33" applyFont="1" applyFill="1" applyBorder="1" applyAlignment="1">
      <alignment horizontal="center" vertical="center" wrapText="1"/>
      <protection/>
    </xf>
    <xf numFmtId="0" fontId="4" fillId="32" borderId="17" xfId="33" applyFont="1" applyFill="1" applyBorder="1" applyAlignment="1">
      <alignment horizontal="center" vertical="center"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2" xfId="55"/>
    <cellStyle name="Обычный 2 3" xfId="56"/>
    <cellStyle name="Обычный 2 4" xfId="57"/>
    <cellStyle name="Обычный 2 5" xfId="58"/>
    <cellStyle name="Обычный 2 6" xfId="59"/>
    <cellStyle name="Обычный 2 7" xfId="60"/>
    <cellStyle name="Обычный 2 8" xfId="61"/>
    <cellStyle name="Обычный 2 9" xfId="62"/>
    <cellStyle name="Обычный 3" xfId="63"/>
    <cellStyle name="Обычный 4" xfId="64"/>
    <cellStyle name="Обычный 5" xfId="65"/>
    <cellStyle name="Обычный 6" xfId="66"/>
    <cellStyle name="Обычный 7" xfId="67"/>
    <cellStyle name="Обычный 8" xfId="68"/>
    <cellStyle name="Обычный 9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="70" zoomScaleNormal="70" zoomScalePageLayoutView="0" workbookViewId="0" topLeftCell="A31">
      <selection activeCell="N39" sqref="N39"/>
    </sheetView>
  </sheetViews>
  <sheetFormatPr defaultColWidth="9.28125" defaultRowHeight="12.75"/>
  <cols>
    <col min="1" max="1" width="9.140625" style="1" customWidth="1"/>
    <col min="2" max="2" width="45.8515625" style="2" customWidth="1"/>
    <col min="3" max="3" width="16.7109375" style="3" customWidth="1"/>
    <col min="4" max="13" width="14.140625" style="4" customWidth="1"/>
    <col min="14" max="14" width="11.7109375" style="4" customWidth="1"/>
    <col min="15" max="15" width="40.00390625" style="3" customWidth="1"/>
    <col min="16" max="18" width="18.8515625" style="3" customWidth="1"/>
    <col min="19" max="16384" width="9.28125" style="5" customWidth="1"/>
  </cols>
  <sheetData>
    <row r="1" spans="1:18" ht="20.25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20.25">
      <c r="A2" s="57" t="s">
        <v>17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20.25">
      <c r="A3" s="57" t="s">
        <v>40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ht="20.25">
      <c r="A4" s="57" t="s">
        <v>21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ht="12" customHeight="1">
      <c r="A5" s="6"/>
    </row>
    <row r="6" spans="1:18" ht="36" customHeight="1">
      <c r="A6" s="60" t="s">
        <v>0</v>
      </c>
      <c r="B6" s="58" t="s">
        <v>1</v>
      </c>
      <c r="C6" s="61" t="s">
        <v>39</v>
      </c>
      <c r="D6" s="58" t="s">
        <v>2</v>
      </c>
      <c r="E6" s="58"/>
      <c r="F6" s="58"/>
      <c r="G6" s="58"/>
      <c r="H6" s="58"/>
      <c r="I6" s="58"/>
      <c r="J6" s="58"/>
      <c r="K6" s="58"/>
      <c r="L6" s="58"/>
      <c r="M6" s="58"/>
      <c r="N6" s="58" t="s">
        <v>3</v>
      </c>
      <c r="O6" s="59" t="s">
        <v>4</v>
      </c>
      <c r="P6" s="59" t="s">
        <v>5</v>
      </c>
      <c r="Q6" s="59" t="s">
        <v>6</v>
      </c>
      <c r="R6" s="59" t="s">
        <v>7</v>
      </c>
    </row>
    <row r="7" spans="1:18" ht="18.75" customHeight="1">
      <c r="A7" s="60"/>
      <c r="B7" s="58"/>
      <c r="C7" s="62"/>
      <c r="D7" s="58" t="s">
        <v>8</v>
      </c>
      <c r="E7" s="58"/>
      <c r="F7" s="58" t="s">
        <v>9</v>
      </c>
      <c r="G7" s="58"/>
      <c r="H7" s="58"/>
      <c r="I7" s="58"/>
      <c r="J7" s="58"/>
      <c r="K7" s="58"/>
      <c r="L7" s="58"/>
      <c r="M7" s="58"/>
      <c r="N7" s="58"/>
      <c r="O7" s="59"/>
      <c r="P7" s="59"/>
      <c r="Q7" s="59"/>
      <c r="R7" s="59"/>
    </row>
    <row r="8" spans="1:18" ht="38.25" customHeight="1">
      <c r="A8" s="60"/>
      <c r="B8" s="58"/>
      <c r="C8" s="62"/>
      <c r="D8" s="58"/>
      <c r="E8" s="58"/>
      <c r="F8" s="58" t="s">
        <v>10</v>
      </c>
      <c r="G8" s="58"/>
      <c r="H8" s="58" t="s">
        <v>11</v>
      </c>
      <c r="I8" s="58"/>
      <c r="J8" s="58" t="s">
        <v>12</v>
      </c>
      <c r="K8" s="58"/>
      <c r="L8" s="58" t="s">
        <v>13</v>
      </c>
      <c r="M8" s="58"/>
      <c r="N8" s="58"/>
      <c r="O8" s="59"/>
      <c r="P8" s="59"/>
      <c r="Q8" s="59"/>
      <c r="R8" s="59"/>
    </row>
    <row r="9" spans="1:18" ht="18.75">
      <c r="A9" s="60"/>
      <c r="B9" s="58"/>
      <c r="C9" s="63"/>
      <c r="D9" s="10" t="s">
        <v>14</v>
      </c>
      <c r="E9" s="10" t="s">
        <v>15</v>
      </c>
      <c r="F9" s="10" t="s">
        <v>14</v>
      </c>
      <c r="G9" s="10" t="s">
        <v>15</v>
      </c>
      <c r="H9" s="10" t="s">
        <v>14</v>
      </c>
      <c r="I9" s="10" t="s">
        <v>15</v>
      </c>
      <c r="J9" s="10" t="s">
        <v>14</v>
      </c>
      <c r="K9" s="10" t="s">
        <v>15</v>
      </c>
      <c r="L9" s="10" t="s">
        <v>14</v>
      </c>
      <c r="M9" s="10" t="s">
        <v>15</v>
      </c>
      <c r="N9" s="58"/>
      <c r="O9" s="59"/>
      <c r="P9" s="59"/>
      <c r="Q9" s="59"/>
      <c r="R9" s="59"/>
    </row>
    <row r="10" spans="1:18" ht="18.75">
      <c r="A10" s="7">
        <v>1</v>
      </c>
      <c r="B10" s="55">
        <v>2</v>
      </c>
      <c r="C10" s="9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15</v>
      </c>
      <c r="O10" s="9">
        <v>16</v>
      </c>
      <c r="P10" s="9">
        <v>17</v>
      </c>
      <c r="Q10" s="9">
        <v>18</v>
      </c>
      <c r="R10" s="9">
        <v>19</v>
      </c>
    </row>
    <row r="11" spans="1:19" s="13" customFormat="1" ht="81" customHeight="1">
      <c r="A11" s="7">
        <v>1</v>
      </c>
      <c r="B11" s="53" t="s">
        <v>41</v>
      </c>
      <c r="C11" s="9" t="s">
        <v>22</v>
      </c>
      <c r="D11" s="25">
        <f aca="true" t="shared" si="0" ref="D11:K11">D12</f>
        <v>1397.21</v>
      </c>
      <c r="E11" s="25">
        <f t="shared" si="0"/>
        <v>1396.36</v>
      </c>
      <c r="F11" s="25">
        <f t="shared" si="0"/>
        <v>0</v>
      </c>
      <c r="G11" s="25">
        <f t="shared" si="0"/>
        <v>0</v>
      </c>
      <c r="H11" s="25">
        <f t="shared" si="0"/>
        <v>0</v>
      </c>
      <c r="I11" s="25">
        <f t="shared" si="0"/>
        <v>0</v>
      </c>
      <c r="J11" s="24">
        <f t="shared" si="0"/>
        <v>1397.21</v>
      </c>
      <c r="K11" s="24">
        <f t="shared" si="0"/>
        <v>1396.36</v>
      </c>
      <c r="L11" s="28"/>
      <c r="M11" s="28"/>
      <c r="N11" s="25">
        <f>E11/D11*100</f>
        <v>99.93916447778071</v>
      </c>
      <c r="O11" s="29"/>
      <c r="P11" s="29"/>
      <c r="Q11" s="29"/>
      <c r="R11" s="29"/>
      <c r="S11" s="30"/>
    </row>
    <row r="12" spans="1:19" s="13" customFormat="1" ht="50.25" customHeight="1">
      <c r="A12" s="7"/>
      <c r="B12" s="11" t="s">
        <v>52</v>
      </c>
      <c r="C12" s="9"/>
      <c r="D12" s="25">
        <f aca="true" t="shared" si="1" ref="D12:K12">D13+D14</f>
        <v>1397.21</v>
      </c>
      <c r="E12" s="25">
        <f t="shared" si="1"/>
        <v>1396.36</v>
      </c>
      <c r="F12" s="52">
        <f t="shared" si="1"/>
        <v>0</v>
      </c>
      <c r="G12" s="52">
        <f t="shared" si="1"/>
        <v>0</v>
      </c>
      <c r="H12" s="25">
        <f t="shared" si="1"/>
        <v>0</v>
      </c>
      <c r="I12" s="25">
        <f t="shared" si="1"/>
        <v>0</v>
      </c>
      <c r="J12" s="24">
        <f t="shared" si="1"/>
        <v>1397.21</v>
      </c>
      <c r="K12" s="24">
        <f t="shared" si="1"/>
        <v>1396.36</v>
      </c>
      <c r="L12" s="28"/>
      <c r="M12" s="28"/>
      <c r="N12" s="25">
        <f>E12/D12*100</f>
        <v>99.93916447778071</v>
      </c>
      <c r="O12" s="29"/>
      <c r="P12" s="29"/>
      <c r="Q12" s="29"/>
      <c r="R12" s="29"/>
      <c r="S12" s="30"/>
    </row>
    <row r="13" spans="1:19" s="13" customFormat="1" ht="49.5" customHeight="1">
      <c r="A13" s="7"/>
      <c r="B13" s="12" t="s">
        <v>23</v>
      </c>
      <c r="C13" s="9"/>
      <c r="D13" s="25">
        <f>H13+J13+F13</f>
        <v>1136.21</v>
      </c>
      <c r="E13" s="25">
        <f>G13+I13+K13</f>
        <v>1135.36</v>
      </c>
      <c r="F13" s="31"/>
      <c r="G13" s="31"/>
      <c r="H13" s="31">
        <v>0</v>
      </c>
      <c r="I13" s="31">
        <v>0</v>
      </c>
      <c r="J13" s="27">
        <v>1136.21</v>
      </c>
      <c r="K13" s="27">
        <v>1135.36</v>
      </c>
      <c r="L13" s="28"/>
      <c r="M13" s="28"/>
      <c r="N13" s="25">
        <f>E13/D13*100</f>
        <v>99.92518988567252</v>
      </c>
      <c r="O13" s="32"/>
      <c r="P13" s="33"/>
      <c r="Q13" s="33"/>
      <c r="R13" s="33"/>
      <c r="S13" s="30"/>
    </row>
    <row r="14" spans="1:19" s="13" customFormat="1" ht="38.25" customHeight="1">
      <c r="A14" s="14"/>
      <c r="B14" s="51" t="s">
        <v>24</v>
      </c>
      <c r="C14" s="15"/>
      <c r="D14" s="25">
        <f>F14+H14+J14</f>
        <v>261</v>
      </c>
      <c r="E14" s="25">
        <f>G14+I14+K14</f>
        <v>261</v>
      </c>
      <c r="F14" s="28"/>
      <c r="G14" s="28"/>
      <c r="H14" s="28"/>
      <c r="I14" s="28"/>
      <c r="J14" s="28">
        <v>261</v>
      </c>
      <c r="K14" s="28">
        <v>261</v>
      </c>
      <c r="L14" s="28"/>
      <c r="M14" s="28"/>
      <c r="N14" s="25">
        <f>E14/D14*100</f>
        <v>100</v>
      </c>
      <c r="O14" s="34"/>
      <c r="P14" s="35"/>
      <c r="Q14" s="35"/>
      <c r="R14" s="39"/>
      <c r="S14" s="30"/>
    </row>
    <row r="15" spans="1:19" s="13" customFormat="1" ht="81.75" customHeight="1">
      <c r="A15" s="7">
        <v>2</v>
      </c>
      <c r="B15" s="53" t="s">
        <v>42</v>
      </c>
      <c r="C15" s="9" t="s">
        <v>22</v>
      </c>
      <c r="D15" s="24">
        <f aca="true" t="shared" si="2" ref="D15:K15">D16+D18+D21+D23+D29</f>
        <v>4832</v>
      </c>
      <c r="E15" s="24">
        <f t="shared" si="2"/>
        <v>4832</v>
      </c>
      <c r="F15" s="24">
        <f t="shared" si="2"/>
        <v>0</v>
      </c>
      <c r="G15" s="24">
        <f t="shared" si="2"/>
        <v>0</v>
      </c>
      <c r="H15" s="24">
        <f t="shared" si="2"/>
        <v>2798.2</v>
      </c>
      <c r="I15" s="24">
        <f t="shared" si="2"/>
        <v>2798.2</v>
      </c>
      <c r="J15" s="24">
        <f t="shared" si="2"/>
        <v>2033.8000000000002</v>
      </c>
      <c r="K15" s="24">
        <f t="shared" si="2"/>
        <v>2033.8000000000002</v>
      </c>
      <c r="L15" s="31"/>
      <c r="M15" s="31"/>
      <c r="N15" s="25">
        <f aca="true" t="shared" si="3" ref="N15:N30">E15/D15*100</f>
        <v>100</v>
      </c>
      <c r="O15" s="36"/>
      <c r="P15" s="36"/>
      <c r="Q15" s="36"/>
      <c r="R15" s="36"/>
      <c r="S15" s="30"/>
    </row>
    <row r="16" spans="1:19" s="13" customFormat="1" ht="65.25" customHeight="1">
      <c r="A16" s="7"/>
      <c r="B16" s="12" t="s">
        <v>25</v>
      </c>
      <c r="C16" s="9"/>
      <c r="D16" s="25">
        <f aca="true" t="shared" si="4" ref="D16:E20">H16+J16</f>
        <v>305.58</v>
      </c>
      <c r="E16" s="25">
        <f t="shared" si="4"/>
        <v>305.58</v>
      </c>
      <c r="F16" s="28"/>
      <c r="G16" s="28"/>
      <c r="H16" s="25">
        <f>H17</f>
        <v>16</v>
      </c>
      <c r="I16" s="25">
        <f>I17</f>
        <v>16</v>
      </c>
      <c r="J16" s="24">
        <f>J17</f>
        <v>289.58</v>
      </c>
      <c r="K16" s="24">
        <f>K17</f>
        <v>289.58</v>
      </c>
      <c r="L16" s="31"/>
      <c r="M16" s="31"/>
      <c r="N16" s="25">
        <f t="shared" si="3"/>
        <v>100</v>
      </c>
      <c r="O16" s="37"/>
      <c r="P16" s="38"/>
      <c r="Q16" s="38"/>
      <c r="R16" s="38"/>
      <c r="S16" s="30"/>
    </row>
    <row r="17" spans="1:19" s="13" customFormat="1" ht="33.75" customHeight="1">
      <c r="A17" s="14"/>
      <c r="B17" s="22" t="s">
        <v>26</v>
      </c>
      <c r="C17" s="15"/>
      <c r="D17" s="25">
        <f t="shared" si="4"/>
        <v>305.58</v>
      </c>
      <c r="E17" s="25">
        <f t="shared" si="4"/>
        <v>305.58</v>
      </c>
      <c r="F17" s="28"/>
      <c r="G17" s="28"/>
      <c r="H17" s="28">
        <v>16</v>
      </c>
      <c r="I17" s="28">
        <v>16</v>
      </c>
      <c r="J17" s="28">
        <v>289.58</v>
      </c>
      <c r="K17" s="28">
        <v>289.58</v>
      </c>
      <c r="L17" s="31"/>
      <c r="M17" s="31"/>
      <c r="N17" s="25">
        <f t="shared" si="3"/>
        <v>100</v>
      </c>
      <c r="O17" s="39"/>
      <c r="P17" s="39"/>
      <c r="Q17" s="39"/>
      <c r="R17" s="39"/>
      <c r="S17" s="30"/>
    </row>
    <row r="18" spans="1:19" s="13" customFormat="1" ht="49.5" customHeight="1">
      <c r="A18" s="16"/>
      <c r="B18" s="12" t="s">
        <v>43</v>
      </c>
      <c r="C18" s="8"/>
      <c r="D18" s="25">
        <f t="shared" si="4"/>
        <v>22.15</v>
      </c>
      <c r="E18" s="25">
        <f t="shared" si="4"/>
        <v>22.15</v>
      </c>
      <c r="F18" s="28"/>
      <c r="G18" s="28"/>
      <c r="H18" s="25">
        <f>H19+H20</f>
        <v>16.24</v>
      </c>
      <c r="I18" s="25">
        <f>I19+I20</f>
        <v>16.24</v>
      </c>
      <c r="J18" s="24">
        <f>J19+J20</f>
        <v>5.91</v>
      </c>
      <c r="K18" s="24">
        <f>K19+K20</f>
        <v>5.91</v>
      </c>
      <c r="L18" s="31"/>
      <c r="M18" s="31"/>
      <c r="N18" s="25">
        <f t="shared" si="3"/>
        <v>100</v>
      </c>
      <c r="O18" s="37"/>
      <c r="P18" s="40"/>
      <c r="Q18" s="40"/>
      <c r="R18" s="40"/>
      <c r="S18" s="30"/>
    </row>
    <row r="19" spans="1:19" s="13" customFormat="1" ht="34.5" customHeight="1">
      <c r="A19" s="16"/>
      <c r="B19" s="12" t="s">
        <v>27</v>
      </c>
      <c r="C19" s="8"/>
      <c r="D19" s="25">
        <f t="shared" si="4"/>
        <v>21.15</v>
      </c>
      <c r="E19" s="25">
        <f t="shared" si="4"/>
        <v>21.15</v>
      </c>
      <c r="F19" s="28"/>
      <c r="G19" s="28"/>
      <c r="H19" s="28">
        <v>16.24</v>
      </c>
      <c r="I19" s="28">
        <v>16.24</v>
      </c>
      <c r="J19" s="28">
        <v>4.91</v>
      </c>
      <c r="K19" s="28">
        <v>4.91</v>
      </c>
      <c r="L19" s="31"/>
      <c r="M19" s="31"/>
      <c r="N19" s="25">
        <f t="shared" si="3"/>
        <v>100</v>
      </c>
      <c r="O19" s="40"/>
      <c r="P19" s="40"/>
      <c r="Q19" s="40"/>
      <c r="R19" s="40"/>
      <c r="S19" s="30"/>
    </row>
    <row r="20" spans="1:19" s="13" customFormat="1" ht="32.25" customHeight="1">
      <c r="A20" s="16"/>
      <c r="B20" s="12" t="s">
        <v>28</v>
      </c>
      <c r="C20" s="8"/>
      <c r="D20" s="25">
        <f t="shared" si="4"/>
        <v>1</v>
      </c>
      <c r="E20" s="25">
        <f t="shared" si="4"/>
        <v>1</v>
      </c>
      <c r="F20" s="28"/>
      <c r="G20" s="28"/>
      <c r="H20" s="28">
        <v>0</v>
      </c>
      <c r="I20" s="28">
        <v>0</v>
      </c>
      <c r="J20" s="28">
        <v>1</v>
      </c>
      <c r="K20" s="28">
        <v>1</v>
      </c>
      <c r="L20" s="31"/>
      <c r="M20" s="31"/>
      <c r="N20" s="25">
        <f t="shared" si="3"/>
        <v>100</v>
      </c>
      <c r="O20" s="40"/>
      <c r="P20" s="49"/>
      <c r="Q20" s="40"/>
      <c r="R20" s="40"/>
      <c r="S20" s="30"/>
    </row>
    <row r="21" spans="1:19" s="13" customFormat="1" ht="35.25" customHeight="1">
      <c r="A21" s="16"/>
      <c r="B21" s="12" t="s">
        <v>44</v>
      </c>
      <c r="C21" s="8"/>
      <c r="D21" s="25">
        <f>H21+J21</f>
        <v>3500.84</v>
      </c>
      <c r="E21" s="25">
        <f>I21+K21</f>
        <v>3500.84</v>
      </c>
      <c r="F21" s="28"/>
      <c r="G21" s="28"/>
      <c r="H21" s="52">
        <f>H22</f>
        <v>2709.84</v>
      </c>
      <c r="I21" s="52">
        <f>I22</f>
        <v>2709.84</v>
      </c>
      <c r="J21" s="24">
        <f>J22</f>
        <v>791</v>
      </c>
      <c r="K21" s="24">
        <f>K22</f>
        <v>791</v>
      </c>
      <c r="L21" s="31"/>
      <c r="M21" s="31"/>
      <c r="N21" s="25">
        <f t="shared" si="3"/>
        <v>100</v>
      </c>
      <c r="O21" s="47"/>
      <c r="P21" s="50"/>
      <c r="Q21" s="48"/>
      <c r="R21" s="40"/>
      <c r="S21" s="30"/>
    </row>
    <row r="22" spans="1:19" s="13" customFormat="1" ht="63.75" customHeight="1">
      <c r="A22" s="16"/>
      <c r="B22" s="12" t="s">
        <v>29</v>
      </c>
      <c r="C22" s="8"/>
      <c r="D22" s="25">
        <f>J22+H22</f>
        <v>3500.84</v>
      </c>
      <c r="E22" s="25">
        <f>K22+I22</f>
        <v>3500.84</v>
      </c>
      <c r="F22" s="28"/>
      <c r="G22" s="28"/>
      <c r="H22" s="31">
        <v>2709.84</v>
      </c>
      <c r="I22" s="31">
        <v>2709.84</v>
      </c>
      <c r="J22" s="27">
        <v>791</v>
      </c>
      <c r="K22" s="27">
        <v>791</v>
      </c>
      <c r="L22" s="31"/>
      <c r="M22" s="31"/>
      <c r="N22" s="25">
        <f t="shared" si="3"/>
        <v>100</v>
      </c>
      <c r="O22" s="40"/>
      <c r="P22" s="41"/>
      <c r="Q22" s="40"/>
      <c r="R22" s="40"/>
      <c r="S22" s="30"/>
    </row>
    <row r="23" spans="1:19" s="13" customFormat="1" ht="48" customHeight="1">
      <c r="A23" s="16"/>
      <c r="B23" s="12" t="s">
        <v>45</v>
      </c>
      <c r="C23" s="8"/>
      <c r="D23" s="25">
        <f>D24+D25+D26+D27+D28</f>
        <v>731.01</v>
      </c>
      <c r="E23" s="25">
        <f>E24+E25+E26+E27+E28</f>
        <v>731.01</v>
      </c>
      <c r="F23" s="25">
        <f aca="true" t="shared" si="5" ref="F23:K23">F24+F25</f>
        <v>0</v>
      </c>
      <c r="G23" s="25">
        <f t="shared" si="5"/>
        <v>0</v>
      </c>
      <c r="H23" s="25">
        <f t="shared" si="5"/>
        <v>56.12</v>
      </c>
      <c r="I23" s="25">
        <f t="shared" si="5"/>
        <v>56.12</v>
      </c>
      <c r="J23" s="25">
        <f t="shared" si="5"/>
        <v>674.89</v>
      </c>
      <c r="K23" s="25">
        <f t="shared" si="5"/>
        <v>674.89</v>
      </c>
      <c r="L23" s="31"/>
      <c r="M23" s="31"/>
      <c r="N23" s="25">
        <f t="shared" si="3"/>
        <v>100</v>
      </c>
      <c r="O23" s="40"/>
      <c r="P23" s="40"/>
      <c r="Q23" s="40"/>
      <c r="R23" s="40"/>
      <c r="S23" s="30"/>
    </row>
    <row r="24" spans="1:19" s="13" customFormat="1" ht="18.75" customHeight="1">
      <c r="A24" s="16"/>
      <c r="B24" s="12" t="s">
        <v>30</v>
      </c>
      <c r="C24" s="8"/>
      <c r="D24" s="25">
        <f aca="true" t="shared" si="6" ref="D24:E28">H24+J24</f>
        <v>717.51</v>
      </c>
      <c r="E24" s="25">
        <f t="shared" si="6"/>
        <v>717.51</v>
      </c>
      <c r="F24" s="28"/>
      <c r="G24" s="28"/>
      <c r="H24" s="52">
        <v>56.12</v>
      </c>
      <c r="I24" s="52">
        <v>56.12</v>
      </c>
      <c r="J24" s="27">
        <v>661.39</v>
      </c>
      <c r="K24" s="27">
        <v>661.39</v>
      </c>
      <c r="L24" s="31"/>
      <c r="M24" s="31"/>
      <c r="N24" s="25">
        <f t="shared" si="3"/>
        <v>100</v>
      </c>
      <c r="O24" s="40"/>
      <c r="P24" s="40"/>
      <c r="Q24" s="40"/>
      <c r="R24" s="40"/>
      <c r="S24" s="30"/>
    </row>
    <row r="25" spans="1:19" s="13" customFormat="1" ht="33" customHeight="1">
      <c r="A25" s="16"/>
      <c r="B25" s="12" t="s">
        <v>31</v>
      </c>
      <c r="C25" s="8"/>
      <c r="D25" s="25">
        <f t="shared" si="6"/>
        <v>13.5</v>
      </c>
      <c r="E25" s="25">
        <f t="shared" si="6"/>
        <v>13.5</v>
      </c>
      <c r="F25" s="28"/>
      <c r="G25" s="28"/>
      <c r="H25" s="31"/>
      <c r="I25" s="31"/>
      <c r="J25" s="27">
        <v>13.5</v>
      </c>
      <c r="K25" s="27">
        <v>13.5</v>
      </c>
      <c r="L25" s="31"/>
      <c r="M25" s="31"/>
      <c r="N25" s="25">
        <f t="shared" si="3"/>
        <v>100</v>
      </c>
      <c r="O25" s="40"/>
      <c r="P25" s="40"/>
      <c r="Q25" s="40"/>
      <c r="R25" s="40"/>
      <c r="S25" s="30"/>
    </row>
    <row r="26" spans="1:19" s="13" customFormat="1" ht="51.75" customHeight="1">
      <c r="A26" s="16"/>
      <c r="B26" s="12" t="s">
        <v>32</v>
      </c>
      <c r="C26" s="8"/>
      <c r="D26" s="25">
        <f t="shared" si="6"/>
        <v>0</v>
      </c>
      <c r="E26" s="25">
        <f t="shared" si="6"/>
        <v>0</v>
      </c>
      <c r="F26" s="28"/>
      <c r="G26" s="28"/>
      <c r="H26" s="28">
        <v>0</v>
      </c>
      <c r="I26" s="28">
        <v>0</v>
      </c>
      <c r="J26" s="28">
        <v>0</v>
      </c>
      <c r="K26" s="28">
        <v>0</v>
      </c>
      <c r="L26" s="31"/>
      <c r="M26" s="31"/>
      <c r="N26" s="25">
        <v>0</v>
      </c>
      <c r="O26" s="42"/>
      <c r="P26" s="40"/>
      <c r="Q26" s="40"/>
      <c r="R26" s="40"/>
      <c r="S26" s="30"/>
    </row>
    <row r="27" spans="1:19" s="13" customFormat="1" ht="34.5" customHeight="1">
      <c r="A27" s="16"/>
      <c r="B27" s="12" t="s">
        <v>33</v>
      </c>
      <c r="C27" s="8"/>
      <c r="D27" s="25">
        <f t="shared" si="6"/>
        <v>0</v>
      </c>
      <c r="E27" s="25">
        <f t="shared" si="6"/>
        <v>0</v>
      </c>
      <c r="F27" s="28"/>
      <c r="G27" s="28"/>
      <c r="H27" s="28"/>
      <c r="I27" s="28"/>
      <c r="J27" s="28">
        <v>0</v>
      </c>
      <c r="K27" s="28">
        <v>0</v>
      </c>
      <c r="L27" s="31"/>
      <c r="M27" s="31"/>
      <c r="N27" s="25">
        <v>0</v>
      </c>
      <c r="O27" s="42"/>
      <c r="P27" s="40"/>
      <c r="Q27" s="40"/>
      <c r="R27" s="40"/>
      <c r="S27" s="30"/>
    </row>
    <row r="28" spans="1:19" s="13" customFormat="1" ht="32.25" customHeight="1">
      <c r="A28" s="16"/>
      <c r="B28" s="12" t="s">
        <v>34</v>
      </c>
      <c r="C28" s="8"/>
      <c r="D28" s="25">
        <f t="shared" si="6"/>
        <v>0</v>
      </c>
      <c r="E28" s="25">
        <f t="shared" si="6"/>
        <v>0</v>
      </c>
      <c r="F28" s="28"/>
      <c r="G28" s="28"/>
      <c r="H28" s="28"/>
      <c r="I28" s="28"/>
      <c r="J28" s="28">
        <v>0</v>
      </c>
      <c r="K28" s="28">
        <v>0</v>
      </c>
      <c r="L28" s="31"/>
      <c r="M28" s="31"/>
      <c r="N28" s="25">
        <v>0</v>
      </c>
      <c r="O28" s="42"/>
      <c r="P28" s="40"/>
      <c r="Q28" s="40"/>
      <c r="R28" s="40"/>
      <c r="S28" s="30"/>
    </row>
    <row r="29" spans="1:19" s="13" customFormat="1" ht="39" customHeight="1">
      <c r="A29" s="16"/>
      <c r="B29" s="12" t="s">
        <v>46</v>
      </c>
      <c r="C29" s="8"/>
      <c r="D29" s="25">
        <f aca="true" t="shared" si="7" ref="D29:E31">F29+H29+J29</f>
        <v>272.42</v>
      </c>
      <c r="E29" s="25">
        <f t="shared" si="7"/>
        <v>272.42</v>
      </c>
      <c r="F29" s="54">
        <f aca="true" t="shared" si="8" ref="F29:K29">F30</f>
        <v>0</v>
      </c>
      <c r="G29" s="54">
        <f t="shared" si="8"/>
        <v>0</v>
      </c>
      <c r="H29" s="24">
        <f t="shared" si="8"/>
        <v>0</v>
      </c>
      <c r="I29" s="24">
        <f t="shared" si="8"/>
        <v>0</v>
      </c>
      <c r="J29" s="24">
        <f t="shared" si="8"/>
        <v>272.42</v>
      </c>
      <c r="K29" s="24">
        <f t="shared" si="8"/>
        <v>272.42</v>
      </c>
      <c r="L29" s="31"/>
      <c r="M29" s="31"/>
      <c r="N29" s="25">
        <f t="shared" si="3"/>
        <v>100</v>
      </c>
      <c r="O29" s="40"/>
      <c r="P29" s="40"/>
      <c r="Q29" s="40"/>
      <c r="R29" s="40"/>
      <c r="S29" s="30"/>
    </row>
    <row r="30" spans="1:19" s="13" customFormat="1" ht="33" customHeight="1">
      <c r="A30" s="16"/>
      <c r="B30" s="12" t="s">
        <v>35</v>
      </c>
      <c r="C30" s="8"/>
      <c r="D30" s="25">
        <f t="shared" si="7"/>
        <v>272.42</v>
      </c>
      <c r="E30" s="25">
        <f t="shared" si="7"/>
        <v>272.42</v>
      </c>
      <c r="F30" s="28">
        <v>0</v>
      </c>
      <c r="G30" s="28">
        <v>0</v>
      </c>
      <c r="H30" s="28">
        <v>0</v>
      </c>
      <c r="I30" s="28">
        <v>0</v>
      </c>
      <c r="J30" s="28">
        <v>272.42</v>
      </c>
      <c r="K30" s="28">
        <v>272.42</v>
      </c>
      <c r="L30" s="31"/>
      <c r="M30" s="31"/>
      <c r="N30" s="25">
        <f t="shared" si="3"/>
        <v>100</v>
      </c>
      <c r="O30" s="40"/>
      <c r="P30" s="40"/>
      <c r="Q30" s="40"/>
      <c r="R30" s="40"/>
      <c r="S30" s="30"/>
    </row>
    <row r="31" spans="1:19" s="13" customFormat="1" ht="52.5" customHeight="1">
      <c r="A31" s="16"/>
      <c r="B31" s="12" t="s">
        <v>36</v>
      </c>
      <c r="C31" s="8"/>
      <c r="D31" s="25">
        <f t="shared" si="7"/>
        <v>0</v>
      </c>
      <c r="E31" s="25">
        <f t="shared" si="7"/>
        <v>0</v>
      </c>
      <c r="F31" s="28"/>
      <c r="G31" s="28"/>
      <c r="H31" s="28"/>
      <c r="I31" s="28"/>
      <c r="J31" s="28">
        <v>0</v>
      </c>
      <c r="K31" s="28">
        <v>0</v>
      </c>
      <c r="L31" s="31"/>
      <c r="M31" s="31"/>
      <c r="N31" s="25">
        <v>0</v>
      </c>
      <c r="O31" s="40"/>
      <c r="P31" s="40"/>
      <c r="Q31" s="40"/>
      <c r="R31" s="40"/>
      <c r="S31" s="30"/>
    </row>
    <row r="32" spans="1:19" s="13" customFormat="1" ht="87" customHeight="1">
      <c r="A32" s="7">
        <v>3</v>
      </c>
      <c r="B32" s="53" t="s">
        <v>47</v>
      </c>
      <c r="C32" s="9" t="s">
        <v>22</v>
      </c>
      <c r="D32" s="25">
        <f>D33+D39+D41</f>
        <v>3482.37</v>
      </c>
      <c r="E32" s="25">
        <f>E33+E39+E41</f>
        <v>3482.21</v>
      </c>
      <c r="F32" s="25">
        <f>F39</f>
        <v>113.3</v>
      </c>
      <c r="G32" s="25">
        <f>G39</f>
        <v>113.3</v>
      </c>
      <c r="H32" s="24">
        <f>H33+H39+H41</f>
        <v>0</v>
      </c>
      <c r="I32" s="24">
        <f>I33+II39+I41</f>
        <v>0</v>
      </c>
      <c r="J32" s="24">
        <f>J33+J39+J41</f>
        <v>3369.07</v>
      </c>
      <c r="K32" s="24">
        <f>K33+K39+K41</f>
        <v>3368.91</v>
      </c>
      <c r="L32" s="28"/>
      <c r="M32" s="28"/>
      <c r="N32" s="25">
        <f>E32/D32*100</f>
        <v>99.99540542791262</v>
      </c>
      <c r="O32" s="29"/>
      <c r="P32" s="29"/>
      <c r="Q32" s="29"/>
      <c r="R32" s="29"/>
      <c r="S32" s="30"/>
    </row>
    <row r="33" spans="1:19" s="13" customFormat="1" ht="37.5" customHeight="1">
      <c r="A33" s="14"/>
      <c r="B33" s="22" t="s">
        <v>19</v>
      </c>
      <c r="C33" s="15"/>
      <c r="D33" s="25">
        <f>J33</f>
        <v>464.13</v>
      </c>
      <c r="E33" s="25">
        <f>K33</f>
        <v>464.12</v>
      </c>
      <c r="F33" s="28">
        <v>0</v>
      </c>
      <c r="G33" s="28">
        <v>0</v>
      </c>
      <c r="H33" s="31"/>
      <c r="I33" s="31"/>
      <c r="J33" s="31">
        <f>J34+J35+J36+J37+J38</f>
        <v>464.13</v>
      </c>
      <c r="K33" s="31">
        <f>K34+K35+K36+K37+K38</f>
        <v>464.12</v>
      </c>
      <c r="L33" s="28"/>
      <c r="M33" s="28"/>
      <c r="N33" s="25">
        <f>E33/D33*100</f>
        <v>99.99784543123694</v>
      </c>
      <c r="O33" s="35"/>
      <c r="P33" s="35"/>
      <c r="Q33" s="35"/>
      <c r="R33" s="35"/>
      <c r="S33" s="30"/>
    </row>
    <row r="34" spans="1:19" s="13" customFormat="1" ht="81" customHeight="1">
      <c r="A34" s="16"/>
      <c r="B34" s="12" t="s">
        <v>48</v>
      </c>
      <c r="C34" s="8"/>
      <c r="D34" s="25">
        <f aca="true" t="shared" si="9" ref="D34:E38">H34+J34</f>
        <v>0</v>
      </c>
      <c r="E34" s="25">
        <f t="shared" si="9"/>
        <v>0</v>
      </c>
      <c r="F34" s="28"/>
      <c r="G34" s="28"/>
      <c r="H34" s="28"/>
      <c r="I34" s="28"/>
      <c r="J34" s="28">
        <v>0</v>
      </c>
      <c r="K34" s="28">
        <v>0</v>
      </c>
      <c r="L34" s="28"/>
      <c r="M34" s="28"/>
      <c r="N34" s="25">
        <v>0</v>
      </c>
      <c r="O34" s="43"/>
      <c r="P34" s="43"/>
      <c r="Q34" s="43"/>
      <c r="R34" s="43"/>
      <c r="S34" s="30"/>
    </row>
    <row r="35" spans="1:19" s="13" customFormat="1" ht="51" customHeight="1">
      <c r="A35" s="16"/>
      <c r="B35" s="12" t="s">
        <v>53</v>
      </c>
      <c r="C35" s="8"/>
      <c r="D35" s="25">
        <f t="shared" si="9"/>
        <v>0</v>
      </c>
      <c r="E35" s="25">
        <f t="shared" si="9"/>
        <v>0</v>
      </c>
      <c r="F35" s="28"/>
      <c r="G35" s="28"/>
      <c r="H35" s="28"/>
      <c r="I35" s="28"/>
      <c r="J35" s="28">
        <v>0</v>
      </c>
      <c r="K35" s="28">
        <v>0</v>
      </c>
      <c r="L35" s="28"/>
      <c r="M35" s="28"/>
      <c r="N35" s="25">
        <v>0</v>
      </c>
      <c r="O35" s="43"/>
      <c r="P35" s="43"/>
      <c r="Q35" s="43"/>
      <c r="R35" s="43"/>
      <c r="S35" s="30"/>
    </row>
    <row r="36" spans="1:19" s="13" customFormat="1" ht="33.75" customHeight="1">
      <c r="A36" s="16"/>
      <c r="B36" s="12" t="s">
        <v>37</v>
      </c>
      <c r="C36" s="8"/>
      <c r="D36" s="25">
        <f t="shared" si="9"/>
        <v>97.7</v>
      </c>
      <c r="E36" s="25">
        <f t="shared" si="9"/>
        <v>97.7</v>
      </c>
      <c r="F36" s="28"/>
      <c r="G36" s="28"/>
      <c r="H36" s="28"/>
      <c r="I36" s="28"/>
      <c r="J36" s="28">
        <v>97.7</v>
      </c>
      <c r="K36" s="28">
        <v>97.7</v>
      </c>
      <c r="L36" s="28"/>
      <c r="M36" s="28"/>
      <c r="N36" s="25">
        <f>E36/D36*100</f>
        <v>100</v>
      </c>
      <c r="O36" s="43"/>
      <c r="P36" s="43"/>
      <c r="Q36" s="43"/>
      <c r="R36" s="43"/>
      <c r="S36" s="30"/>
    </row>
    <row r="37" spans="1:19" s="13" customFormat="1" ht="33" customHeight="1">
      <c r="A37" s="16"/>
      <c r="B37" s="12" t="s">
        <v>38</v>
      </c>
      <c r="C37" s="8"/>
      <c r="D37" s="25">
        <f t="shared" si="9"/>
        <v>0.43</v>
      </c>
      <c r="E37" s="25">
        <f t="shared" si="9"/>
        <v>0.42</v>
      </c>
      <c r="F37" s="28"/>
      <c r="G37" s="28"/>
      <c r="H37" s="28"/>
      <c r="I37" s="28"/>
      <c r="J37" s="28">
        <v>0.43</v>
      </c>
      <c r="K37" s="28">
        <v>0.42</v>
      </c>
      <c r="L37" s="28"/>
      <c r="M37" s="28"/>
      <c r="N37" s="25">
        <f>E37/D37*100</f>
        <v>97.67441860465115</v>
      </c>
      <c r="O37" s="43"/>
      <c r="P37" s="43"/>
      <c r="Q37" s="43"/>
      <c r="R37" s="43"/>
      <c r="S37" s="30"/>
    </row>
    <row r="38" spans="1:19" s="13" customFormat="1" ht="63.75" customHeight="1">
      <c r="A38" s="16"/>
      <c r="B38" s="12" t="s">
        <v>49</v>
      </c>
      <c r="C38" s="8"/>
      <c r="D38" s="25">
        <f t="shared" si="9"/>
        <v>366</v>
      </c>
      <c r="E38" s="25">
        <f t="shared" si="9"/>
        <v>366</v>
      </c>
      <c r="F38" s="28"/>
      <c r="G38" s="28"/>
      <c r="H38" s="28"/>
      <c r="I38" s="28"/>
      <c r="J38" s="28">
        <v>366</v>
      </c>
      <c r="K38" s="28">
        <v>366</v>
      </c>
      <c r="L38" s="28"/>
      <c r="M38" s="28"/>
      <c r="N38" s="25">
        <f aca="true" t="shared" si="10" ref="N38:N43">E38/D38*100</f>
        <v>100</v>
      </c>
      <c r="O38" s="43"/>
      <c r="P38" s="43"/>
      <c r="Q38" s="43"/>
      <c r="R38" s="43"/>
      <c r="S38" s="30"/>
    </row>
    <row r="39" spans="1:19" s="13" customFormat="1" ht="55.5" customHeight="1">
      <c r="A39" s="16"/>
      <c r="B39" s="12" t="s">
        <v>50</v>
      </c>
      <c r="C39" s="8"/>
      <c r="D39" s="25">
        <f>H39+J39+F39</f>
        <v>113.3</v>
      </c>
      <c r="E39" s="25">
        <f>I39+K39+G39</f>
        <v>113.3</v>
      </c>
      <c r="F39" s="25">
        <f>F40</f>
        <v>113.3</v>
      </c>
      <c r="G39" s="25">
        <f>G40</f>
        <v>113.3</v>
      </c>
      <c r="H39" s="25"/>
      <c r="I39" s="25"/>
      <c r="J39" s="25"/>
      <c r="K39" s="25"/>
      <c r="L39" s="28"/>
      <c r="M39" s="28"/>
      <c r="N39" s="25">
        <f t="shared" si="10"/>
        <v>100</v>
      </c>
      <c r="O39" s="43"/>
      <c r="P39" s="43"/>
      <c r="Q39" s="43"/>
      <c r="R39" s="43"/>
      <c r="S39" s="30"/>
    </row>
    <row r="40" spans="1:19" s="13" customFormat="1" ht="65.25" customHeight="1">
      <c r="A40" s="16"/>
      <c r="B40" s="12" t="s">
        <v>51</v>
      </c>
      <c r="C40" s="8"/>
      <c r="D40" s="25">
        <f>H40+J40+F40</f>
        <v>113.3</v>
      </c>
      <c r="E40" s="25">
        <f>I40+K40+G40</f>
        <v>113.3</v>
      </c>
      <c r="F40" s="28">
        <v>113.3</v>
      </c>
      <c r="G40" s="28">
        <v>113.3</v>
      </c>
      <c r="H40" s="28"/>
      <c r="I40" s="28"/>
      <c r="J40" s="28"/>
      <c r="K40" s="28"/>
      <c r="L40" s="28"/>
      <c r="M40" s="28"/>
      <c r="N40" s="25">
        <f t="shared" si="10"/>
        <v>100</v>
      </c>
      <c r="O40" s="43"/>
      <c r="P40" s="43"/>
      <c r="Q40" s="43"/>
      <c r="R40" s="43"/>
      <c r="S40" s="30"/>
    </row>
    <row r="41" spans="1:19" s="13" customFormat="1" ht="35.25" customHeight="1">
      <c r="A41" s="7">
        <v>4</v>
      </c>
      <c r="B41" s="11" t="s">
        <v>20</v>
      </c>
      <c r="C41" s="9"/>
      <c r="D41" s="44">
        <f>H41+J41</f>
        <v>2904.94</v>
      </c>
      <c r="E41" s="44">
        <f>I41+K41</f>
        <v>2904.79</v>
      </c>
      <c r="F41" s="28"/>
      <c r="G41" s="28"/>
      <c r="H41" s="24">
        <f>H42</f>
        <v>0</v>
      </c>
      <c r="I41" s="24">
        <f>I42</f>
        <v>0</v>
      </c>
      <c r="J41" s="24">
        <f>J42</f>
        <v>2904.94</v>
      </c>
      <c r="K41" s="24">
        <f>K42</f>
        <v>2904.79</v>
      </c>
      <c r="L41" s="28"/>
      <c r="M41" s="28"/>
      <c r="N41" s="25">
        <f t="shared" si="10"/>
        <v>99.9948363821628</v>
      </c>
      <c r="O41" s="29"/>
      <c r="P41" s="29"/>
      <c r="Q41" s="29"/>
      <c r="R41" s="29"/>
      <c r="S41" s="30"/>
    </row>
    <row r="42" spans="1:19" s="13" customFormat="1" ht="80.25" customHeight="1">
      <c r="A42" s="17"/>
      <c r="B42" s="23" t="s">
        <v>54</v>
      </c>
      <c r="C42" s="18"/>
      <c r="D42" s="44">
        <f>J42</f>
        <v>2904.94</v>
      </c>
      <c r="E42" s="44">
        <f>K42</f>
        <v>2904.79</v>
      </c>
      <c r="F42" s="26"/>
      <c r="G42" s="26"/>
      <c r="H42" s="26">
        <v>0</v>
      </c>
      <c r="I42" s="26">
        <v>0</v>
      </c>
      <c r="J42" s="26">
        <v>2904.94</v>
      </c>
      <c r="K42" s="26">
        <v>2904.79</v>
      </c>
      <c r="L42" s="26"/>
      <c r="M42" s="26"/>
      <c r="N42" s="25">
        <f t="shared" si="10"/>
        <v>99.9948363821628</v>
      </c>
      <c r="O42" s="45"/>
      <c r="P42" s="46"/>
      <c r="Q42" s="46"/>
      <c r="R42" s="56"/>
      <c r="S42" s="30"/>
    </row>
    <row r="43" spans="1:19" s="13" customFormat="1" ht="28.5" customHeight="1">
      <c r="A43" s="20"/>
      <c r="B43" s="21" t="s">
        <v>18</v>
      </c>
      <c r="C43" s="19"/>
      <c r="D43" s="25">
        <f>D11+D15+D32</f>
        <v>9711.58</v>
      </c>
      <c r="E43" s="25">
        <f>E11+E15+E32</f>
        <v>9710.57</v>
      </c>
      <c r="F43" s="25">
        <f>F32+F15</f>
        <v>113.3</v>
      </c>
      <c r="G43" s="24">
        <f>G11+G15+G32</f>
        <v>113.3</v>
      </c>
      <c r="H43" s="24">
        <f>H11+H15+H32</f>
        <v>2798.2</v>
      </c>
      <c r="I43" s="24">
        <f>I11+I15+I32</f>
        <v>2798.2</v>
      </c>
      <c r="J43" s="24">
        <f>J11+J15+J32</f>
        <v>6800.08</v>
      </c>
      <c r="K43" s="24">
        <f>K11+K15+K32</f>
        <v>6799.07</v>
      </c>
      <c r="L43" s="24">
        <f>L11+L15+L32+L41</f>
        <v>0</v>
      </c>
      <c r="M43" s="24">
        <f>M11+M15+M32+M41</f>
        <v>0</v>
      </c>
      <c r="N43" s="25">
        <f t="shared" si="10"/>
        <v>99.98960004448297</v>
      </c>
      <c r="O43" s="24"/>
      <c r="P43" s="24"/>
      <c r="Q43" s="24"/>
      <c r="R43" s="24"/>
      <c r="S43" s="30"/>
    </row>
  </sheetData>
  <sheetProtection selectLockedCells="1" selectUnlockedCells="1"/>
  <mergeCells count="19">
    <mergeCell ref="B6:B9"/>
    <mergeCell ref="C6:C9"/>
    <mergeCell ref="D6:M6"/>
    <mergeCell ref="D7:E8"/>
    <mergeCell ref="F7:M7"/>
    <mergeCell ref="F8:G8"/>
    <mergeCell ref="H8:I8"/>
    <mergeCell ref="J8:K8"/>
    <mergeCell ref="L8:M8"/>
    <mergeCell ref="A1:R1"/>
    <mergeCell ref="A2:R2"/>
    <mergeCell ref="A3:R3"/>
    <mergeCell ref="A4:R4"/>
    <mergeCell ref="N6:N9"/>
    <mergeCell ref="P6:P9"/>
    <mergeCell ref="Q6:Q9"/>
    <mergeCell ref="R6:R9"/>
    <mergeCell ref="O6:O9"/>
    <mergeCell ref="A6:A9"/>
  </mergeCells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2017-07-19T13:12:55Z</cp:lastPrinted>
  <dcterms:modified xsi:type="dcterms:W3CDTF">2024-02-29T10:54:51Z</dcterms:modified>
  <cp:category/>
  <cp:version/>
  <cp:contentType/>
  <cp:contentStatus/>
</cp:coreProperties>
</file>